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_SAMSUNG\RITS\ORGANIZED\FightingICE\CoG2022\Final2022\SD\"/>
    </mc:Choice>
  </mc:AlternateContent>
  <xr:revisionPtr revIDLastSave="0" documentId="13_ncr:1_{E65EAA64-CEA0-48FF-813A-827602336F30}" xr6:coauthVersionLast="47" xr6:coauthVersionMax="47" xr10:uidLastSave="{00000000-0000-0000-0000-000000000000}"/>
  <bookViews>
    <workbookView xWindow="-98" yWindow="-98" windowWidth="19396" windowHeight="10996" xr2:uid="{7F07380B-2D1E-4325-A171-5132064F03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4" i="1" l="1"/>
  <c r="J65" i="1"/>
  <c r="J63" i="1"/>
  <c r="Q56" i="1"/>
  <c r="Q55" i="1"/>
  <c r="Q54" i="1"/>
  <c r="M56" i="1"/>
  <c r="M55" i="1"/>
  <c r="M54" i="1"/>
  <c r="J56" i="1"/>
  <c r="J55" i="1"/>
  <c r="J54" i="1"/>
  <c r="E55" i="1"/>
  <c r="E56" i="1"/>
  <c r="E54" i="1"/>
  <c r="M8" i="1"/>
  <c r="L8" i="1"/>
  <c r="K8" i="1"/>
  <c r="F8" i="1"/>
  <c r="E8" i="1"/>
  <c r="D8" i="1"/>
  <c r="K64" i="1" l="1"/>
  <c r="K63" i="1"/>
  <c r="K65" i="1"/>
</calcChain>
</file>

<file path=xl/sharedStrings.xml><?xml version="1.0" encoding="utf-8"?>
<sst xmlns="http://schemas.openxmlformats.org/spreadsheetml/2006/main" count="98" uniqueCount="32">
  <si>
    <t>Player</t>
  </si>
  <si>
    <t>Default Sound Design</t>
  </si>
  <si>
    <t>D.A_GameSoundDesign</t>
  </si>
  <si>
    <t>SoundEffectProject</t>
  </si>
  <si>
    <t>Average</t>
  </si>
  <si>
    <t>1st</t>
  </si>
  <si>
    <t>2nd</t>
  </si>
  <si>
    <t>3rd</t>
  </si>
  <si>
    <t>Submission</t>
  </si>
  <si>
    <t>Encoder</t>
  </si>
  <si>
    <t>Win ratio</t>
  </si>
  <si>
    <t>HP diff</t>
  </si>
  <si>
    <t>1st</t>
    <phoneticPr fontId="0" type="noConversion"/>
  </si>
  <si>
    <t>Orange</t>
  </si>
  <si>
    <t>1D-CNN</t>
  </si>
  <si>
    <t>Blue</t>
  </si>
  <si>
    <t>FFT</t>
  </si>
  <si>
    <t>Green</t>
  </si>
  <si>
    <t>Mel-spectrogram</t>
  </si>
  <si>
    <t>DareFightingICE</t>
  </si>
  <si>
    <t>Final Ranking</t>
  </si>
  <si>
    <t>SUM</t>
  </si>
  <si>
    <t>RANK</t>
  </si>
  <si>
    <t>Ranking</t>
  </si>
  <si>
    <t>Survey Results</t>
  </si>
  <si>
    <t>Preformance Rentention Rate</t>
  </si>
  <si>
    <t>AI - Win ratio</t>
  </si>
  <si>
    <t>AI - HP Diff</t>
  </si>
  <si>
    <t>F1 Point</t>
  </si>
  <si>
    <t>Player I</t>
  </si>
  <si>
    <t>Player T</t>
  </si>
  <si>
    <t>Player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</si>
</sst>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b/>
      <sz val="11"/>
      <name val="Calibri"/>
      <family val="2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rgb="FF000000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9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4" xfId="1" applyBorder="1">
      <alignment vertical="center"/>
    </xf>
    <xf numFmtId="0" fontId="3" fillId="4" borderId="4" xfId="1" applyFill="1" applyBorder="1">
      <alignment vertical="center"/>
    </xf>
    <xf numFmtId="0" fontId="1" fillId="3" borderId="5" xfId="1" applyFont="1" applyFill="1" applyBorder="1" applyAlignment="1">
      <alignment horizontal="center" vertical="center"/>
    </xf>
    <xf numFmtId="0" fontId="3" fillId="3" borderId="4" xfId="1" applyFill="1" applyBorder="1">
      <alignment vertical="center"/>
    </xf>
    <xf numFmtId="0" fontId="3" fillId="2" borderId="4" xfId="1" applyFill="1" applyBorder="1">
      <alignment vertical="center"/>
    </xf>
    <xf numFmtId="0" fontId="2" fillId="0" borderId="5" xfId="0" applyFont="1" applyBorder="1" applyAlignment="1">
      <alignment horizontal="center" vertical="top"/>
    </xf>
    <xf numFmtId="0" fontId="0" fillId="0" borderId="4" xfId="0" applyBorder="1"/>
    <xf numFmtId="0" fontId="0" fillId="0" borderId="6" xfId="0" applyBorder="1"/>
    <xf numFmtId="0" fontId="1" fillId="4" borderId="5" xfId="1" applyFont="1" applyFill="1" applyBorder="1" applyAlignment="1">
      <alignment horizontal="center" vertical="center"/>
    </xf>
    <xf numFmtId="0" fontId="3" fillId="4" borderId="6" xfId="1" applyFill="1" applyBorder="1">
      <alignment vertical="center"/>
    </xf>
    <xf numFmtId="0" fontId="1" fillId="2" borderId="7" xfId="1" applyFont="1" applyFill="1" applyBorder="1" applyAlignment="1">
      <alignment horizontal="center" vertical="center"/>
    </xf>
    <xf numFmtId="0" fontId="3" fillId="2" borderId="8" xfId="1" applyFill="1" applyBorder="1">
      <alignment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5" borderId="4" xfId="1" applyFill="1" applyBorder="1">
      <alignment vertical="center"/>
    </xf>
    <xf numFmtId="0" fontId="0" fillId="5" borderId="4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2" borderId="4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5" borderId="4" xfId="0" applyFill="1" applyBorder="1" applyAlignment="1">
      <alignment horizontal="right"/>
    </xf>
    <xf numFmtId="0" fontId="0" fillId="2" borderId="6" xfId="0" applyFill="1" applyBorder="1" applyAlignment="1">
      <alignment horizontal="center"/>
    </xf>
    <xf numFmtId="0" fontId="3" fillId="3" borderId="9" xfId="1" applyFill="1" applyBorder="1">
      <alignment vertical="center"/>
    </xf>
    <xf numFmtId="0" fontId="0" fillId="2" borderId="4" xfId="0" applyFill="1" applyBorder="1" applyAlignment="1"/>
    <xf numFmtId="0" fontId="0" fillId="3" borderId="4" xfId="0" applyFill="1" applyBorder="1" applyAlignment="1"/>
    <xf numFmtId="0" fontId="0" fillId="5" borderId="4" xfId="0" applyFill="1" applyBorder="1" applyAlignme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3" borderId="10" xfId="0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</cellXfs>
  <cellStyles count="2">
    <cellStyle name="標準" xfId="0" builtinId="0"/>
    <cellStyle name="標準 2" xfId="1" xr:uid="{B86BD00B-3DB4-4F2D-B6CF-B88B32DBC9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617220</xdr:colOff>
      <xdr:row>0</xdr:row>
      <xdr:rowOff>175260</xdr:rowOff>
    </xdr:from>
    <xdr:to>
      <xdr:col>5</xdr:col>
      <xdr:colOff>60960</xdr:colOff>
      <xdr:row>2</xdr:row>
      <xdr:rowOff>60960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1D73DA5-9E93-0BED-D19E-4FC2C03271F2}"/>
            </a:ext>
          </a:extLst>
        </xdr:cNvPr>
        <xdr:cNvSpPr txBox="1"/>
      </xdr:nvSpPr>
      <xdr:spPr>
        <a:xfrm>
          <a:off x="2446020" y="175260"/>
          <a:ext cx="211836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Blind</a:t>
          </a:r>
          <a:r>
            <a:rPr lang="en-US" sz="1100" baseline="0"/>
            <a:t> Games </a:t>
          </a:r>
          <a:endParaRPr lang="en-US" sz="1100"/>
        </a:p>
      </xdr:txBody>
    </xdr:sp>
    <xdr:clientData/>
  </xdr:twoCellAnchor>
  <xdr:twoCellAnchor>
    <xdr:from>
      <xdr:col>10</xdr:col>
      <xdr:colOff>144780</xdr:colOff>
      <xdr:row>1</xdr:row>
      <xdr:rowOff>38100</xdr:rowOff>
    </xdr:from>
    <xdr:to>
      <xdr:col>12</xdr:col>
      <xdr:colOff>320040</xdr:colOff>
      <xdr:row>2</xdr:row>
      <xdr:rowOff>106680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9544738-06F2-42F4-B651-81AA60CE1E1E}"/>
            </a:ext>
          </a:extLst>
        </xdr:cNvPr>
        <xdr:cNvSpPr txBox="1"/>
      </xdr:nvSpPr>
      <xdr:spPr>
        <a:xfrm>
          <a:off x="8252460" y="220980"/>
          <a:ext cx="273558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Non-Blind</a:t>
          </a:r>
          <a:r>
            <a:rPr lang="en-US" sz="1100" baseline="0"/>
            <a:t> Games </a:t>
          </a:r>
          <a:endParaRPr lang="en-US" sz="1100"/>
        </a:p>
      </xdr:txBody>
    </xdr:sp>
    <xdr:clientData/>
  </xdr:twoCellAnchor>
  <xdr:twoCellAnchor>
    <xdr:from>
      <xdr:col>3</xdr:col>
      <xdr:colOff>541020</xdr:colOff>
      <xdr:row>16</xdr:row>
      <xdr:rowOff>53340</xdr:rowOff>
    </xdr:from>
    <xdr:to>
      <xdr:col>4</xdr:col>
      <xdr:colOff>1424940</xdr:colOff>
      <xdr:row>17</xdr:row>
      <xdr:rowOff>121920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9C3E1EA-2FA1-4D21-85E7-225591B5BC20}"/>
            </a:ext>
          </a:extLst>
        </xdr:cNvPr>
        <xdr:cNvSpPr txBox="1"/>
      </xdr:nvSpPr>
      <xdr:spPr>
        <a:xfrm>
          <a:off x="2369820" y="2979420"/>
          <a:ext cx="211836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Preformance Rentention Rate</a:t>
          </a:r>
        </a:p>
      </xdr:txBody>
    </xdr:sp>
    <xdr:clientData/>
  </xdr:twoCellAnchor>
  <xdr:twoCellAnchor>
    <xdr:from>
      <xdr:col>10</xdr:col>
      <xdr:colOff>762000</xdr:colOff>
      <xdr:row>16</xdr:row>
      <xdr:rowOff>60960</xdr:rowOff>
    </xdr:from>
    <xdr:to>
      <xdr:col>12</xdr:col>
      <xdr:colOff>320040</xdr:colOff>
      <xdr:row>17</xdr:row>
      <xdr:rowOff>129540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1B440BF-41B6-4858-BE8D-E4D94025A2FA}"/>
            </a:ext>
          </a:extLst>
        </xdr:cNvPr>
        <xdr:cNvSpPr txBox="1"/>
      </xdr:nvSpPr>
      <xdr:spPr>
        <a:xfrm>
          <a:off x="8869680" y="2987040"/>
          <a:ext cx="211836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Survey</a:t>
          </a:r>
          <a:r>
            <a:rPr lang="en-US" sz="1100" baseline="0"/>
            <a:t> Results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A1472-BBF0-4F47-8181-028BF129AAF0}">
  <dimension ref="B3:Q65"/>
  <sheetViews>
    <sheetView tabSelected="1" workbookViewId="0">
      <selection activeCell="B1" sqref="B1"/>
    </sheetView>
  </sheetViews>
  <sheetFormatPr defaultRowHeight="17.649999999999999" x14ac:dyDescent="0.7"/>
  <cols>
    <col min="4" max="4" width="24.5625" customWidth="1"/>
    <col min="5" max="5" width="21" customWidth="1"/>
    <col min="6" max="6" width="17" customWidth="1"/>
    <col min="9" max="9" width="37.125" customWidth="1"/>
    <col min="11" max="11" width="17.6875" customWidth="1"/>
    <col min="12" max="12" width="30.3125" customWidth="1"/>
    <col min="13" max="13" width="17.875" customWidth="1"/>
    <col min="16" max="16" width="25.125" customWidth="1"/>
    <col min="17" max="17" width="9.125" customWidth="1"/>
  </cols>
  <sheetData>
    <row r="3" spans="2:15" x14ac:dyDescent="0.7">
      <c r="I3" s="17"/>
      <c r="J3" s="17"/>
      <c r="K3" s="17"/>
      <c r="L3" s="17"/>
      <c r="M3" s="17"/>
      <c r="N3" s="17"/>
      <c r="O3" s="17"/>
    </row>
    <row r="4" spans="2:15" x14ac:dyDescent="0.7">
      <c r="B4" s="17"/>
      <c r="C4" s="16" t="s">
        <v>0</v>
      </c>
      <c r="D4" s="16" t="s">
        <v>1</v>
      </c>
      <c r="E4" s="16" t="s">
        <v>2</v>
      </c>
      <c r="F4" s="16" t="s">
        <v>3</v>
      </c>
      <c r="G4" s="17"/>
      <c r="H4" s="17"/>
      <c r="I4" s="17"/>
      <c r="J4" s="16" t="s">
        <v>0</v>
      </c>
      <c r="K4" s="16" t="s">
        <v>1</v>
      </c>
      <c r="L4" s="16" t="s">
        <v>2</v>
      </c>
      <c r="M4" s="16" t="s">
        <v>3</v>
      </c>
      <c r="N4" s="17"/>
      <c r="O4" s="17"/>
    </row>
    <row r="5" spans="2:15" x14ac:dyDescent="0.7">
      <c r="B5" s="17"/>
      <c r="C5" s="16" t="s">
        <v>29</v>
      </c>
      <c r="D5" s="16">
        <v>0.308</v>
      </c>
      <c r="E5" s="16">
        <v>0.47499999999999998</v>
      </c>
      <c r="F5" s="16">
        <v>0.78600000000000003</v>
      </c>
      <c r="G5" s="17"/>
      <c r="H5" s="17"/>
      <c r="I5" s="17"/>
      <c r="J5" s="16" t="s">
        <v>29</v>
      </c>
      <c r="K5" s="16">
        <v>0.86</v>
      </c>
      <c r="L5" s="16">
        <v>0.70499999999999996</v>
      </c>
      <c r="M5" s="16">
        <v>0.74199999999999999</v>
      </c>
      <c r="N5" s="17"/>
      <c r="O5" s="17"/>
    </row>
    <row r="6" spans="2:15" x14ac:dyDescent="0.7">
      <c r="B6" s="17"/>
      <c r="C6" s="16" t="s">
        <v>30</v>
      </c>
      <c r="D6" s="16">
        <v>0.20599999999999999</v>
      </c>
      <c r="E6" s="16">
        <v>0.308</v>
      </c>
      <c r="F6" s="16">
        <v>0.26700000000000002</v>
      </c>
      <c r="G6" s="17"/>
      <c r="H6" s="17"/>
      <c r="I6" s="17"/>
      <c r="J6" s="16" t="s">
        <v>30</v>
      </c>
      <c r="K6" s="16">
        <v>0.59</v>
      </c>
      <c r="L6" s="16">
        <v>0.57199999999999995</v>
      </c>
      <c r="M6" s="16">
        <v>0.31</v>
      </c>
      <c r="N6" s="17"/>
      <c r="O6" s="17"/>
    </row>
    <row r="7" spans="2:15" x14ac:dyDescent="0.7">
      <c r="B7" s="17"/>
      <c r="C7" s="16" t="s">
        <v>31</v>
      </c>
      <c r="D7" s="16">
        <v>0.52400000000000002</v>
      </c>
      <c r="E7" s="16">
        <v>0.23499999999999999</v>
      </c>
      <c r="F7" s="16">
        <v>7.0400000000000004E-2</v>
      </c>
      <c r="G7" s="17"/>
      <c r="H7" s="17"/>
      <c r="I7" s="17"/>
      <c r="J7" s="16" t="s">
        <v>31</v>
      </c>
      <c r="K7" s="16">
        <v>0.39200000000000002</v>
      </c>
      <c r="L7" s="16">
        <v>0.436</v>
      </c>
      <c r="M7" s="16">
        <v>0.29799999999999999</v>
      </c>
      <c r="N7" s="17"/>
      <c r="O7" s="17"/>
    </row>
    <row r="8" spans="2:15" x14ac:dyDescent="0.7">
      <c r="B8" s="17"/>
      <c r="C8" s="16" t="s">
        <v>4</v>
      </c>
      <c r="D8" s="19">
        <f>AVERAGE(D5:D7)</f>
        <v>0.34600000000000003</v>
      </c>
      <c r="E8" s="18">
        <f>AVERAGE(E5:E7)</f>
        <v>0.33933333333333326</v>
      </c>
      <c r="F8" s="21">
        <f>AVERAGE(F5:F7)</f>
        <v>0.37446666666666667</v>
      </c>
      <c r="G8" s="17"/>
      <c r="H8" s="17"/>
      <c r="I8" s="17"/>
      <c r="J8" s="16" t="s">
        <v>4</v>
      </c>
      <c r="K8" s="21">
        <f>AVERAGE(K5:K7)</f>
        <v>0.61399999999999999</v>
      </c>
      <c r="L8" s="19">
        <f>AVERAGE(L5:L7)</f>
        <v>0.57099999999999995</v>
      </c>
      <c r="M8" s="35">
        <f>AVERAGE(M5:M7)</f>
        <v>0.45</v>
      </c>
      <c r="N8" s="36" t="s">
        <v>5</v>
      </c>
      <c r="O8" s="17"/>
    </row>
    <row r="9" spans="2:15" x14ac:dyDescent="0.7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9" t="s">
        <v>6</v>
      </c>
      <c r="O9" s="17"/>
    </row>
    <row r="10" spans="2:15" x14ac:dyDescent="0.7"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 t="s">
        <v>7</v>
      </c>
      <c r="O10" s="17"/>
    </row>
    <row r="11" spans="2:15" x14ac:dyDescent="0.7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2:15" x14ac:dyDescent="0.7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2:15" x14ac:dyDescent="0.7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2:15" x14ac:dyDescent="0.7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2:15" x14ac:dyDescent="0.7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2:15" x14ac:dyDescent="0.7"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2:15" x14ac:dyDescent="0.7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2:15" x14ac:dyDescent="0.7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2:15" x14ac:dyDescent="0.7">
      <c r="B19" s="17"/>
      <c r="C19" s="16" t="s">
        <v>0</v>
      </c>
      <c r="D19" s="16" t="s">
        <v>1</v>
      </c>
      <c r="E19" s="16" t="s">
        <v>2</v>
      </c>
      <c r="F19" s="16" t="s">
        <v>3</v>
      </c>
      <c r="G19" s="17"/>
      <c r="H19" s="17"/>
      <c r="I19" s="17"/>
      <c r="J19" s="17"/>
      <c r="K19" s="16" t="s">
        <v>1</v>
      </c>
      <c r="L19" s="16" t="s">
        <v>2</v>
      </c>
      <c r="M19" s="16" t="s">
        <v>3</v>
      </c>
      <c r="N19" s="17"/>
      <c r="O19" s="17"/>
    </row>
    <row r="20" spans="2:15" x14ac:dyDescent="0.7">
      <c r="B20" s="17"/>
      <c r="C20" s="16" t="s">
        <v>29</v>
      </c>
      <c r="D20" s="16">
        <v>0.35799999999999998</v>
      </c>
      <c r="E20" s="16">
        <v>0.67300000000000004</v>
      </c>
      <c r="F20" s="16">
        <v>1.05</v>
      </c>
      <c r="G20" s="17"/>
      <c r="H20" s="17"/>
      <c r="I20" s="17"/>
      <c r="J20" s="17"/>
      <c r="K20" s="19">
        <v>12</v>
      </c>
      <c r="L20" s="21">
        <v>14</v>
      </c>
      <c r="M20" s="18">
        <v>8</v>
      </c>
      <c r="N20" s="17"/>
      <c r="O20" s="17"/>
    </row>
    <row r="21" spans="2:15" x14ac:dyDescent="0.7">
      <c r="B21" s="17"/>
      <c r="C21" s="16" t="s">
        <v>30</v>
      </c>
      <c r="D21" s="16">
        <v>0.34899999999999998</v>
      </c>
      <c r="E21" s="16">
        <v>0.53800000000000003</v>
      </c>
      <c r="F21" s="16">
        <v>0.86099999999999999</v>
      </c>
      <c r="G21" s="17"/>
      <c r="H21" s="17"/>
      <c r="I21" s="17"/>
      <c r="J21" s="17"/>
      <c r="K21" s="17"/>
      <c r="L21" s="17"/>
      <c r="M21" s="17"/>
      <c r="N21" s="17"/>
      <c r="O21" s="17"/>
    </row>
    <row r="22" spans="2:15" x14ac:dyDescent="0.7">
      <c r="B22" s="17"/>
      <c r="C22" s="16" t="s">
        <v>31</v>
      </c>
      <c r="D22" s="16">
        <v>1.33</v>
      </c>
      <c r="E22" s="16">
        <v>0.53</v>
      </c>
      <c r="F22" s="16">
        <v>0.23</v>
      </c>
      <c r="G22" s="17"/>
      <c r="H22" s="17"/>
      <c r="I22" s="17"/>
      <c r="J22" s="17"/>
      <c r="K22" s="17"/>
      <c r="L22" s="17"/>
      <c r="M22" s="17"/>
      <c r="N22" s="17"/>
      <c r="O22" s="17"/>
    </row>
    <row r="23" spans="2:15" x14ac:dyDescent="0.7">
      <c r="B23" s="17"/>
      <c r="C23" s="16" t="s">
        <v>4</v>
      </c>
      <c r="D23" s="19">
        <v>0.67900000000000005</v>
      </c>
      <c r="E23" s="18">
        <v>0.57999999999999996</v>
      </c>
      <c r="F23" s="21">
        <v>0.71</v>
      </c>
      <c r="G23" s="17"/>
      <c r="H23" s="17"/>
      <c r="I23" s="17"/>
      <c r="J23" s="17"/>
      <c r="K23" s="17"/>
      <c r="L23" s="17"/>
      <c r="M23" s="17"/>
      <c r="N23" s="17"/>
      <c r="O23" s="17"/>
    </row>
    <row r="24" spans="2:15" x14ac:dyDescent="0.7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2:15" x14ac:dyDescent="0.7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2:15" x14ac:dyDescent="0.7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8" spans="2:15" ht="18" thickBot="1" x14ac:dyDescent="0.75"/>
    <row r="29" spans="2:15" x14ac:dyDescent="0.7">
      <c r="C29" s="1"/>
      <c r="D29" s="2" t="s">
        <v>8</v>
      </c>
      <c r="E29" s="2" t="s">
        <v>9</v>
      </c>
      <c r="F29" s="2" t="s">
        <v>10</v>
      </c>
      <c r="G29" s="3" t="s">
        <v>11</v>
      </c>
      <c r="K29" s="4" t="s">
        <v>12</v>
      </c>
      <c r="L29" s="20" t="s">
        <v>13</v>
      </c>
    </row>
    <row r="30" spans="2:15" x14ac:dyDescent="0.7">
      <c r="C30" s="6">
        <v>0</v>
      </c>
      <c r="D30" s="7" t="s">
        <v>2</v>
      </c>
      <c r="E30" s="7" t="s">
        <v>14</v>
      </c>
      <c r="F30" s="7">
        <v>0.6</v>
      </c>
      <c r="G30" s="28">
        <v>42.911111111111111</v>
      </c>
      <c r="K30" s="4" t="s">
        <v>6</v>
      </c>
      <c r="L30" s="8" t="s">
        <v>15</v>
      </c>
    </row>
    <row r="31" spans="2:15" x14ac:dyDescent="0.7">
      <c r="C31" s="9">
        <v>1</v>
      </c>
      <c r="D31" s="10" t="s">
        <v>2</v>
      </c>
      <c r="E31" s="10" t="s">
        <v>16</v>
      </c>
      <c r="F31" s="10">
        <v>0.24444444444444441</v>
      </c>
      <c r="G31" s="11">
        <v>-55.133333333333333</v>
      </c>
      <c r="K31" s="4" t="s">
        <v>7</v>
      </c>
      <c r="L31" s="7" t="s">
        <v>17</v>
      </c>
    </row>
    <row r="32" spans="2:15" x14ac:dyDescent="0.7">
      <c r="C32" s="9">
        <v>2</v>
      </c>
      <c r="D32" s="10" t="s">
        <v>2</v>
      </c>
      <c r="E32" s="10" t="s">
        <v>18</v>
      </c>
      <c r="F32" s="10">
        <v>0</v>
      </c>
      <c r="G32" s="11">
        <v>-282.85555555555561</v>
      </c>
    </row>
    <row r="33" spans="3:17" x14ac:dyDescent="0.7">
      <c r="C33" s="9">
        <v>3</v>
      </c>
      <c r="D33" s="10" t="s">
        <v>3</v>
      </c>
      <c r="E33" s="10" t="s">
        <v>14</v>
      </c>
      <c r="F33" s="10">
        <v>0.46666666666666667</v>
      </c>
      <c r="G33" s="11">
        <v>-5.7333333333333334</v>
      </c>
    </row>
    <row r="34" spans="3:17" x14ac:dyDescent="0.7">
      <c r="C34" s="12">
        <v>4</v>
      </c>
      <c r="D34" s="5" t="s">
        <v>3</v>
      </c>
      <c r="E34" s="5" t="s">
        <v>16</v>
      </c>
      <c r="F34" s="5">
        <v>0.8</v>
      </c>
      <c r="G34" s="13">
        <v>75.544444444444451</v>
      </c>
    </row>
    <row r="35" spans="3:17" x14ac:dyDescent="0.7">
      <c r="C35" s="9">
        <v>5</v>
      </c>
      <c r="D35" s="10" t="s">
        <v>3</v>
      </c>
      <c r="E35" s="10" t="s">
        <v>18</v>
      </c>
      <c r="F35" s="10">
        <v>0</v>
      </c>
      <c r="G35" s="11">
        <v>-169.4111111111111</v>
      </c>
    </row>
    <row r="36" spans="3:17" x14ac:dyDescent="0.7">
      <c r="C36" s="9">
        <v>6</v>
      </c>
      <c r="D36" s="10" t="s">
        <v>19</v>
      </c>
      <c r="E36" s="10" t="s">
        <v>14</v>
      </c>
      <c r="F36" s="10">
        <v>0.33</v>
      </c>
      <c r="G36" s="11">
        <v>-28.83</v>
      </c>
    </row>
    <row r="37" spans="3:17" x14ac:dyDescent="0.7">
      <c r="C37" s="9">
        <v>7</v>
      </c>
      <c r="D37" s="10" t="s">
        <v>19</v>
      </c>
      <c r="E37" s="10" t="s">
        <v>16</v>
      </c>
      <c r="F37" s="10">
        <v>0.37</v>
      </c>
      <c r="G37" s="11">
        <v>-40.5</v>
      </c>
    </row>
    <row r="38" spans="3:17" ht="18" thickBot="1" x14ac:dyDescent="0.75">
      <c r="C38" s="14">
        <v>8</v>
      </c>
      <c r="D38" s="15" t="s">
        <v>19</v>
      </c>
      <c r="E38" s="15" t="s">
        <v>18</v>
      </c>
      <c r="F38" s="15">
        <v>0.63</v>
      </c>
      <c r="G38" s="29">
        <v>37.07</v>
      </c>
    </row>
    <row r="43" spans="3:17" ht="22.9" x14ac:dyDescent="0.9">
      <c r="C43" s="37" t="s">
        <v>23</v>
      </c>
      <c r="D43" s="37"/>
      <c r="E43" s="37"/>
      <c r="F43" s="37"/>
      <c r="G43" s="37"/>
      <c r="H43" s="37"/>
      <c r="I43" s="37"/>
      <c r="J43" s="37"/>
      <c r="K43" s="37"/>
      <c r="L43" s="37"/>
    </row>
    <row r="44" spans="3:17" x14ac:dyDescent="0.7">
      <c r="D44" s="38" t="s">
        <v>25</v>
      </c>
      <c r="E44" s="38"/>
      <c r="I44" s="38" t="s">
        <v>24</v>
      </c>
      <c r="J44" s="38"/>
      <c r="L44" t="s">
        <v>26</v>
      </c>
      <c r="P44" t="s">
        <v>27</v>
      </c>
    </row>
    <row r="45" spans="3:17" x14ac:dyDescent="0.7">
      <c r="D45" s="22" t="s">
        <v>1</v>
      </c>
      <c r="E45" s="25">
        <v>2</v>
      </c>
      <c r="I45" s="22" t="s">
        <v>1</v>
      </c>
      <c r="J45" s="25">
        <v>2</v>
      </c>
      <c r="L45" s="22" t="s">
        <v>1</v>
      </c>
      <c r="M45" s="25">
        <v>2</v>
      </c>
      <c r="P45" s="23" t="s">
        <v>1</v>
      </c>
      <c r="Q45" s="26">
        <v>3</v>
      </c>
    </row>
    <row r="46" spans="3:17" x14ac:dyDescent="0.7">
      <c r="D46" s="23" t="s">
        <v>2</v>
      </c>
      <c r="E46" s="26">
        <v>3</v>
      </c>
      <c r="I46" s="24" t="s">
        <v>2</v>
      </c>
      <c r="J46" s="27">
        <v>1</v>
      </c>
      <c r="L46" s="23" t="s">
        <v>2</v>
      </c>
      <c r="M46" s="26">
        <v>3</v>
      </c>
      <c r="P46" s="22" t="s">
        <v>2</v>
      </c>
      <c r="Q46" s="25">
        <v>2</v>
      </c>
    </row>
    <row r="47" spans="3:17" x14ac:dyDescent="0.7">
      <c r="D47" s="24" t="s">
        <v>3</v>
      </c>
      <c r="E47" s="27">
        <v>1</v>
      </c>
      <c r="I47" s="23" t="s">
        <v>3</v>
      </c>
      <c r="J47" s="26">
        <v>3</v>
      </c>
      <c r="L47" s="24" t="s">
        <v>3</v>
      </c>
      <c r="M47" s="27">
        <v>1</v>
      </c>
      <c r="P47" s="24" t="s">
        <v>3</v>
      </c>
      <c r="Q47" s="27">
        <v>1</v>
      </c>
    </row>
    <row r="52" spans="3:17" ht="22.9" x14ac:dyDescent="0.9">
      <c r="C52" s="37" t="s">
        <v>28</v>
      </c>
      <c r="D52" s="37"/>
      <c r="E52" s="37"/>
      <c r="F52" s="37"/>
      <c r="G52" s="37"/>
      <c r="H52" s="37"/>
      <c r="I52" s="37"/>
      <c r="J52" s="37"/>
      <c r="K52" s="37"/>
      <c r="L52" s="37"/>
      <c r="Q52" s="34"/>
    </row>
    <row r="53" spans="3:17" x14ac:dyDescent="0.7">
      <c r="D53" s="38" t="s">
        <v>25</v>
      </c>
      <c r="E53" s="38"/>
      <c r="I53" s="38" t="s">
        <v>24</v>
      </c>
      <c r="J53" s="38"/>
      <c r="L53" t="s">
        <v>26</v>
      </c>
      <c r="P53" t="s">
        <v>27</v>
      </c>
      <c r="Q53" s="34"/>
    </row>
    <row r="54" spans="3:17" x14ac:dyDescent="0.7">
      <c r="D54" s="22" t="s">
        <v>1</v>
      </c>
      <c r="E54" s="25">
        <f>IF(E45=1,25,IF(E45=2,18,IF(E45=3,15,IF(E45=4,12,IF(E45=5,10,IF(E45=6,8,IF(E45=7,6,IF(E45=8,4,IF(E45=9,2,IF(E45=10,1,0))))))))))</f>
        <v>18</v>
      </c>
      <c r="I54" s="22" t="s">
        <v>1</v>
      </c>
      <c r="J54" s="30">
        <f>IF(J45=1,25,IF(J45=2,18,IF(J45=3,15,IF(J45=4,12,IF(J45=5,10,IF(J45=6,8,IF(J45=7,6,IF(J45=8,4,IF(J45=9,2,IF(J45=10,1,0))))))))))</f>
        <v>18</v>
      </c>
      <c r="L54" s="22" t="s">
        <v>1</v>
      </c>
      <c r="M54" s="30">
        <f>IF(M45=1,25,IF(M45=2,18,IF(M45=3,15,IF(M45=4,12,IF(M45=5,10,IF(M45=6,8,IF(M45=7,6,IF(M45=8,4,IF(M45=9,2,IF(M45=10,1,0))))))))))</f>
        <v>18</v>
      </c>
      <c r="P54" s="23" t="s">
        <v>1</v>
      </c>
      <c r="Q54" s="26">
        <f>IF(Q45=1,25,IF(Q45=2,18,IF(Q45=3,15,IF(Q45=4,12,IF(Q45=5,10,IF(Q45=6,8,IF(Q45=7,6,IF(Q45=8,4,IF(Q45=9,2,IF(Q45=10,1,0))))))))))</f>
        <v>15</v>
      </c>
    </row>
    <row r="55" spans="3:17" x14ac:dyDescent="0.7">
      <c r="D55" s="23" t="s">
        <v>2</v>
      </c>
      <c r="E55" s="26">
        <f t="shared" ref="E55:E56" si="0">IF(E46=1,25,IF(E46=2,18,IF(E46=3,15,IF(E46=4,12,IF(E46=5,10,IF(E46=6,8,IF(E46=7,6,IF(E46=8,4,IF(E46=9,2,IF(E46=10,1,0))))))))))</f>
        <v>15</v>
      </c>
      <c r="I55" s="24" t="s">
        <v>2</v>
      </c>
      <c r="J55" s="32">
        <f>IF(J46=1,25,IF(J46=2,18,IF(J46=3,15,IF(J46=4,12,IF(J46=5,10,IF(J46=6,8,IF(J46=7,6,IF(J46=8,4,IF(J46=9,2,IF(J46=10,1,0))))))))))</f>
        <v>25</v>
      </c>
      <c r="L55" s="23" t="s">
        <v>2</v>
      </c>
      <c r="M55" s="31">
        <f>IF(M46=1,25,IF(M46=2,18,IF(M46=3,15,IF(M46=4,12,IF(M46=5,10,IF(M46=6,8,IF(M46=7,6,IF(M46=8,4,IF(M46=9,2,IF(M46=10,1,0))))))))))</f>
        <v>15</v>
      </c>
      <c r="P55" s="22" t="s">
        <v>2</v>
      </c>
      <c r="Q55" s="25">
        <f>IF(Q46=1,25,IF(Q46=2,18,IF(Q46=3,15,IF(Q46=4,12,IF(Q46=5,10,IF(Q46=6,8,IF(Q46=7,6,IF(Q46=8,4,IF(Q46=9,2,IF(Q46=10,1,0))))))))))</f>
        <v>18</v>
      </c>
    </row>
    <row r="56" spans="3:17" x14ac:dyDescent="0.7">
      <c r="D56" s="24" t="s">
        <v>3</v>
      </c>
      <c r="E56" s="27">
        <f t="shared" si="0"/>
        <v>25</v>
      </c>
      <c r="I56" s="23" t="s">
        <v>3</v>
      </c>
      <c r="J56" s="31">
        <f>IF(J47=1,25,IF(J47=2,18,IF(J47=3,15,IF(J47=4,12,IF(J47=5,10,IF(J47=6,8,IF(J47=7,6,IF(J47=8,4,IF(J47=9,2,IF(J47=10,1,0))))))))))</f>
        <v>15</v>
      </c>
      <c r="L56" s="24" t="s">
        <v>3</v>
      </c>
      <c r="M56" s="32">
        <f>IF(M47=1,25,IF(M47=2,18,IF(M47=3,15,IF(M47=4,12,IF(M47=5,10,IF(M47=6,8,IF(M47=7,6,IF(M47=8,4,IF(M47=9,2,IF(M47=10,1,0))))))))))</f>
        <v>25</v>
      </c>
      <c r="P56" s="24" t="s">
        <v>3</v>
      </c>
      <c r="Q56" s="27">
        <f>IF(Q47=1,25,IF(Q47=2,18,IF(Q47=3,15,IF(Q47=4,12,IF(Q47=5,10,IF(Q47=6,8,IF(Q47=7,6,IF(Q47=8,4,IF(Q47=9,2,IF(Q47=10,1,0))))))))))</f>
        <v>25</v>
      </c>
    </row>
    <row r="57" spans="3:17" x14ac:dyDescent="0.7">
      <c r="Q57" s="34"/>
    </row>
    <row r="61" spans="3:17" ht="22.9" x14ac:dyDescent="0.9">
      <c r="C61" s="37" t="s">
        <v>20</v>
      </c>
      <c r="D61" s="37"/>
      <c r="E61" s="37"/>
      <c r="F61" s="37"/>
      <c r="G61" s="37"/>
      <c r="H61" s="37"/>
      <c r="I61" s="37"/>
      <c r="J61" s="37"/>
      <c r="K61" s="37"/>
      <c r="L61" s="37"/>
    </row>
    <row r="62" spans="3:17" x14ac:dyDescent="0.7">
      <c r="I62" s="33"/>
      <c r="J62" s="33" t="s">
        <v>21</v>
      </c>
      <c r="K62" t="s">
        <v>22</v>
      </c>
    </row>
    <row r="63" spans="3:17" x14ac:dyDescent="0.7">
      <c r="I63" s="7" t="s">
        <v>1</v>
      </c>
      <c r="J63" s="7">
        <f>SUM(E54, J54, M54, Q54)</f>
        <v>69</v>
      </c>
      <c r="K63" s="7">
        <f>RANK(J63,J$63:J$65,0)</f>
        <v>3</v>
      </c>
    </row>
    <row r="64" spans="3:17" x14ac:dyDescent="0.7">
      <c r="I64" s="8" t="s">
        <v>2</v>
      </c>
      <c r="J64" s="8">
        <f t="shared" ref="J64:J65" si="1">SUM(E55, J55, M55, Q55)</f>
        <v>73</v>
      </c>
      <c r="K64" s="8">
        <f t="shared" ref="K64:K65" si="2">RANK(J64,J$63:J$65,0)</f>
        <v>2</v>
      </c>
    </row>
    <row r="65" spans="9:11" x14ac:dyDescent="0.7">
      <c r="I65" s="20" t="s">
        <v>3</v>
      </c>
      <c r="J65" s="20">
        <f t="shared" si="1"/>
        <v>90</v>
      </c>
      <c r="K65" s="20">
        <f t="shared" si="2"/>
        <v>1</v>
      </c>
    </row>
  </sheetData>
  <mergeCells count="7">
    <mergeCell ref="C52:L52"/>
    <mergeCell ref="D53:E53"/>
    <mergeCell ref="I53:J53"/>
    <mergeCell ref="C61:L61"/>
    <mergeCell ref="C43:L43"/>
    <mergeCell ref="D44:E44"/>
    <mergeCell ref="I44:J44"/>
  </mergeCells>
  <phoneticPr fontId="6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Ibraheem Khan</dc:creator>
  <cp:lastModifiedBy>RUCK THAWONMAS</cp:lastModifiedBy>
  <dcterms:created xsi:type="dcterms:W3CDTF">2022-08-07T07:26:22Z</dcterms:created>
  <dcterms:modified xsi:type="dcterms:W3CDTF">2022-08-28T11:44:00Z</dcterms:modified>
</cp:coreProperties>
</file>