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DE3674D5-0E70-4521-8770-3BA53E77930B}" xr6:coauthVersionLast="47" xr6:coauthVersionMax="47" xr10:uidLastSave="{00000000-0000-0000-0000-000000000000}"/>
  <bookViews>
    <workbookView xWindow="570" yWindow="2850" windowWidth="23250" windowHeight="12810" xr2:uid="{23CBCF6E-B8C5-4720-9A2D-6F1C4F8332C8}"/>
  </bookViews>
  <sheets>
    <sheet name="AI Track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4" i="1" l="1"/>
  <c r="M45" i="1"/>
  <c r="M46" i="1"/>
  <c r="M47" i="1"/>
  <c r="M48" i="1"/>
  <c r="M49" i="1"/>
  <c r="M50" i="1"/>
  <c r="M43" i="1"/>
  <c r="L44" i="1"/>
  <c r="L45" i="1"/>
  <c r="L46" i="1"/>
  <c r="L47" i="1"/>
  <c r="L48" i="1"/>
  <c r="L49" i="1"/>
  <c r="L50" i="1"/>
  <c r="L43" i="1"/>
  <c r="C50" i="1"/>
  <c r="C49" i="1"/>
  <c r="C48" i="1"/>
  <c r="C47" i="1"/>
  <c r="C46" i="1"/>
  <c r="C45" i="1"/>
  <c r="C44" i="1"/>
  <c r="C43" i="1"/>
  <c r="C31" i="1"/>
  <c r="C32" i="1"/>
  <c r="C33" i="1"/>
  <c r="C34" i="1"/>
  <c r="C35" i="1"/>
  <c r="C36" i="1"/>
  <c r="C37" i="1"/>
  <c r="C30" i="1"/>
  <c r="G31" i="1" l="1"/>
  <c r="G44" i="1" s="1"/>
  <c r="G32" i="1"/>
  <c r="G45" i="1" s="1"/>
  <c r="G33" i="1"/>
  <c r="G46" i="1" s="1"/>
  <c r="G34" i="1"/>
  <c r="G47" i="1" s="1"/>
  <c r="G35" i="1"/>
  <c r="G48" i="1" s="1"/>
  <c r="G36" i="1"/>
  <c r="G49" i="1" s="1"/>
  <c r="G37" i="1"/>
  <c r="G50" i="1" s="1"/>
  <c r="G30" i="1"/>
  <c r="G17" i="1"/>
  <c r="K17" i="1" s="1"/>
  <c r="G18" i="1"/>
  <c r="K18" i="1" s="1"/>
  <c r="G19" i="1"/>
  <c r="K19" i="1" s="1"/>
  <c r="G20" i="1"/>
  <c r="K20" i="1" s="1"/>
  <c r="G21" i="1"/>
  <c r="K21" i="1" s="1"/>
  <c r="G22" i="1"/>
  <c r="K22" i="1" s="1"/>
  <c r="G23" i="1"/>
  <c r="K23" i="1" s="1"/>
  <c r="G43" i="1" l="1"/>
  <c r="G16" i="1"/>
  <c r="K16" i="1" l="1"/>
</calcChain>
</file>

<file path=xl/sharedStrings.xml><?xml version="1.0" encoding="utf-8"?>
<sst xmlns="http://schemas.openxmlformats.org/spreadsheetml/2006/main" count="111" uniqueCount="29">
  <si>
    <t>Standard League</t>
  </si>
  <si>
    <t>ZEN</t>
  </si>
  <si>
    <t>1st</t>
    <phoneticPr fontId="0" type="noConversion"/>
  </si>
  <si>
    <t>Orange</t>
  </si>
  <si>
    <t>2nd</t>
  </si>
  <si>
    <t>Blue</t>
  </si>
  <si>
    <t>3rd</t>
  </si>
  <si>
    <t>Green</t>
  </si>
  <si>
    <t>BlindAI</t>
  </si>
  <si>
    <t>Time (Frame)</t>
  </si>
  <si>
    <t>Time (Average, Frame)</t>
  </si>
  <si>
    <t>Time (Average, Second)</t>
  </si>
  <si>
    <t>Ranking</t>
  </si>
  <si>
    <t>Speedrunning League Ranking</t>
  </si>
  <si>
    <t>F1-Point</t>
  </si>
  <si>
    <t>Speedrunning League Point</t>
  </si>
  <si>
    <t>MctsAi23i</t>
  </si>
  <si>
    <t>KS</t>
  </si>
  <si>
    <t>pythunder</t>
  </si>
  <si>
    <t>CAS</t>
  </si>
  <si>
    <t>RandMan</t>
  </si>
  <si>
    <t>RandomKun</t>
  </si>
  <si>
    <t>BAISIK</t>
  </si>
  <si>
    <t>Win</t>
  </si>
  <si>
    <t>Remaining HP</t>
  </si>
  <si>
    <t>Speedrunning League</t>
  </si>
  <si>
    <t>Final Ranking</t>
  </si>
  <si>
    <t>Rank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</si>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</sst>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4"/>
      <color theme="1"/>
      <name val="Calibri"/>
      <family val="3"/>
      <charset val="128"/>
      <scheme val="minor"/>
    </font>
    <font>
      <sz val="11"/>
      <color theme="1"/>
      <name val="Calibri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15">
    <xf numFmtId="0" fontId="0" fillId="0" borderId="0" xfId="0"/>
    <xf numFmtId="0" fontId="0" fillId="2" borderId="1" xfId="0" applyFill="1" applyBorder="1" applyAlignment="1">
      <alignment vertical="center"/>
    </xf>
    <xf numFmtId="0" fontId="2" fillId="3" borderId="1" xfId="1" applyFill="1" applyBorder="1">
      <alignment vertical="center"/>
    </xf>
    <xf numFmtId="0" fontId="2" fillId="4" borderId="1" xfId="1" applyFill="1" applyBorder="1">
      <alignment vertical="center"/>
    </xf>
    <xf numFmtId="0" fontId="2" fillId="5" borderId="1" xfId="1" applyFill="1" applyBorder="1">
      <alignment vertical="center"/>
    </xf>
    <xf numFmtId="0" fontId="2" fillId="0" borderId="1" xfId="1" applyBorder="1">
      <alignment vertical="center"/>
    </xf>
    <xf numFmtId="0" fontId="2" fillId="0" borderId="0" xfId="1">
      <alignment vertical="center"/>
    </xf>
    <xf numFmtId="0" fontId="2" fillId="2" borderId="1" xfId="1" applyFill="1" applyBorder="1">
      <alignment vertical="center"/>
    </xf>
    <xf numFmtId="0" fontId="0" fillId="2" borderId="1" xfId="0" applyFill="1" applyBorder="1"/>
    <xf numFmtId="0" fontId="1" fillId="2" borderId="1" xfId="1" applyFont="1" applyFill="1" applyBorder="1" applyAlignment="1">
      <alignment horizontal="center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2" fillId="2" borderId="2" xfId="1" applyFill="1" applyBorder="1">
      <alignment vertical="center"/>
    </xf>
    <xf numFmtId="0" fontId="2" fillId="4" borderId="2" xfId="1" applyFill="1" applyBorder="1">
      <alignment vertical="center"/>
    </xf>
    <xf numFmtId="0" fontId="1" fillId="0" borderId="1" xfId="0" applyFont="1" applyBorder="1" applyAlignment="1">
      <alignment horizontal="center"/>
    </xf>
  </cellXfs>
  <cellStyles count="2">
    <cellStyle name="Normal" xfId="0" builtinId="0"/>
    <cellStyle name="標準 2" xfId="1" xr:uid="{43923679-85F6-4D52-96BD-9C8194D78E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F232D-1DDA-4484-AC20-460487C7A83C}">
  <dimension ref="B2:P50"/>
  <sheetViews>
    <sheetView tabSelected="1" workbookViewId="0">
      <selection activeCell="Q15" sqref="Q15"/>
    </sheetView>
  </sheetViews>
  <sheetFormatPr defaultRowHeight="15"/>
  <cols>
    <col min="2" max="2" width="17.140625" customWidth="1"/>
    <col min="6" max="6" width="17.140625" customWidth="1"/>
    <col min="7" max="7" width="11" bestFit="1" customWidth="1"/>
    <col min="8" max="8" width="9" customWidth="1"/>
    <col min="10" max="10" width="18.85546875" customWidth="1"/>
    <col min="11" max="11" width="13.140625" customWidth="1"/>
    <col min="12" max="12" width="12.7109375" customWidth="1"/>
  </cols>
  <sheetData>
    <row r="2" spans="2:13" ht="18.75">
      <c r="B2" s="14" t="s">
        <v>0</v>
      </c>
      <c r="C2" s="14"/>
      <c r="D2" s="14"/>
      <c r="E2" s="14"/>
      <c r="F2" s="14"/>
      <c r="G2" s="14"/>
      <c r="H2" s="14"/>
      <c r="I2" s="14"/>
      <c r="J2" s="14"/>
      <c r="K2" s="14"/>
    </row>
    <row r="3" spans="2:13">
      <c r="B3" t="s">
        <v>23</v>
      </c>
      <c r="F3" t="s">
        <v>24</v>
      </c>
    </row>
    <row r="4" spans="2:13">
      <c r="B4" s="8"/>
      <c r="C4" s="8" t="s">
        <v>1</v>
      </c>
      <c r="F4" s="8"/>
      <c r="G4" s="8" t="s">
        <v>1</v>
      </c>
      <c r="J4" s="5" t="s">
        <v>2</v>
      </c>
      <c r="K4" s="2" t="s">
        <v>3</v>
      </c>
    </row>
    <row r="5" spans="2:13">
      <c r="B5" s="1" t="s">
        <v>8</v>
      </c>
      <c r="C5" s="7">
        <v>20.5</v>
      </c>
      <c r="F5" s="4" t="s">
        <v>8</v>
      </c>
      <c r="G5" s="4">
        <v>11534</v>
      </c>
      <c r="J5" s="5" t="s">
        <v>4</v>
      </c>
      <c r="K5" s="4" t="s">
        <v>5</v>
      </c>
    </row>
    <row r="6" spans="2:13">
      <c r="B6" s="1" t="s">
        <v>17</v>
      </c>
      <c r="C6" s="7">
        <v>10</v>
      </c>
      <c r="F6" s="1" t="s">
        <v>17</v>
      </c>
      <c r="G6" s="7">
        <v>8756</v>
      </c>
      <c r="H6" s="6"/>
      <c r="J6" s="5" t="s">
        <v>6</v>
      </c>
      <c r="K6" s="3" t="s">
        <v>7</v>
      </c>
    </row>
    <row r="7" spans="2:13">
      <c r="B7" s="2" t="s">
        <v>18</v>
      </c>
      <c r="C7" s="2">
        <v>33.5</v>
      </c>
      <c r="F7" s="7" t="s">
        <v>18</v>
      </c>
      <c r="G7" s="7">
        <v>11073</v>
      </c>
      <c r="H7" s="6"/>
    </row>
    <row r="8" spans="2:13">
      <c r="B8" s="8" t="s">
        <v>16</v>
      </c>
      <c r="C8" s="7">
        <v>14</v>
      </c>
      <c r="F8" s="8" t="s">
        <v>16</v>
      </c>
      <c r="G8" s="7">
        <v>3488</v>
      </c>
    </row>
    <row r="9" spans="2:13">
      <c r="B9" s="4" t="s">
        <v>19</v>
      </c>
      <c r="C9" s="4">
        <v>32</v>
      </c>
      <c r="F9" s="2" t="s">
        <v>19</v>
      </c>
      <c r="G9" s="2">
        <v>12674</v>
      </c>
    </row>
    <row r="10" spans="2:13">
      <c r="B10" s="3" t="s">
        <v>20</v>
      </c>
      <c r="C10" s="3">
        <v>21.5</v>
      </c>
      <c r="F10" s="8" t="s">
        <v>20</v>
      </c>
      <c r="G10" s="8">
        <v>9680</v>
      </c>
    </row>
    <row r="11" spans="2:13">
      <c r="B11" s="8" t="s">
        <v>21</v>
      </c>
      <c r="C11" s="8">
        <v>16.5</v>
      </c>
      <c r="F11" s="8" t="s">
        <v>21</v>
      </c>
      <c r="G11" s="8">
        <v>7740</v>
      </c>
    </row>
    <row r="12" spans="2:13">
      <c r="B12" s="12" t="s">
        <v>22</v>
      </c>
      <c r="C12" s="12">
        <v>20</v>
      </c>
      <c r="F12" s="13" t="s">
        <v>22</v>
      </c>
      <c r="G12" s="13">
        <v>11326</v>
      </c>
    </row>
    <row r="13" spans="2:13" ht="18.75">
      <c r="B13" s="14" t="s">
        <v>25</v>
      </c>
      <c r="C13" s="14"/>
      <c r="D13" s="14"/>
      <c r="E13" s="14"/>
      <c r="F13" s="14"/>
      <c r="G13" s="14"/>
      <c r="H13" s="14"/>
      <c r="I13" s="14"/>
      <c r="J13" s="14"/>
      <c r="K13" s="14"/>
    </row>
    <row r="14" spans="2:13">
      <c r="B14" s="6" t="s">
        <v>9</v>
      </c>
      <c r="C14" s="6"/>
      <c r="F14" s="6" t="s">
        <v>10</v>
      </c>
      <c r="G14" s="6"/>
      <c r="J14" s="6" t="s">
        <v>11</v>
      </c>
      <c r="K14" s="6"/>
      <c r="M14" s="6"/>
    </row>
    <row r="15" spans="2:13">
      <c r="B15" s="8"/>
      <c r="C15" s="8" t="s">
        <v>1</v>
      </c>
      <c r="F15" s="8"/>
      <c r="G15" s="8" t="s">
        <v>1</v>
      </c>
      <c r="J15" s="8"/>
      <c r="K15" s="8" t="s">
        <v>1</v>
      </c>
    </row>
    <row r="16" spans="2:13">
      <c r="B16" s="1" t="s">
        <v>8</v>
      </c>
      <c r="C16" s="7">
        <v>243000</v>
      </c>
      <c r="F16" s="1" t="s">
        <v>8</v>
      </c>
      <c r="G16" s="7">
        <f>C16/60</f>
        <v>4050</v>
      </c>
      <c r="J16" s="1" t="s">
        <v>8</v>
      </c>
      <c r="K16" s="7">
        <f>G16/60</f>
        <v>67.5</v>
      </c>
    </row>
    <row r="17" spans="2:11">
      <c r="B17" s="1" t="s">
        <v>17</v>
      </c>
      <c r="C17" s="7">
        <v>233384</v>
      </c>
      <c r="F17" s="1" t="s">
        <v>17</v>
      </c>
      <c r="G17" s="7">
        <f t="shared" ref="G17:G23" si="0">C17/60</f>
        <v>3889.7333333333331</v>
      </c>
      <c r="J17" s="1" t="s">
        <v>17</v>
      </c>
      <c r="K17" s="7">
        <f t="shared" ref="K17:K23" si="1">G17/60</f>
        <v>64.828888888888883</v>
      </c>
    </row>
    <row r="18" spans="2:11">
      <c r="B18" s="2" t="s">
        <v>18</v>
      </c>
      <c r="C18" s="2">
        <v>188365</v>
      </c>
      <c r="F18" s="2" t="s">
        <v>18</v>
      </c>
      <c r="G18" s="2">
        <f t="shared" si="0"/>
        <v>3139.4166666666665</v>
      </c>
      <c r="J18" s="2" t="s">
        <v>18</v>
      </c>
      <c r="K18" s="2">
        <f t="shared" si="1"/>
        <v>52.323611111111106</v>
      </c>
    </row>
    <row r="19" spans="2:11">
      <c r="B19" s="8" t="s">
        <v>16</v>
      </c>
      <c r="C19" s="7">
        <v>238314</v>
      </c>
      <c r="F19" s="8" t="s">
        <v>16</v>
      </c>
      <c r="G19" s="7">
        <f t="shared" si="0"/>
        <v>3971.9</v>
      </c>
      <c r="J19" s="8" t="s">
        <v>16</v>
      </c>
      <c r="K19" s="7">
        <f t="shared" si="1"/>
        <v>66.198333333333338</v>
      </c>
    </row>
    <row r="20" spans="2:11">
      <c r="B20" s="4" t="s">
        <v>19</v>
      </c>
      <c r="C20" s="4">
        <v>215795</v>
      </c>
      <c r="F20" s="4" t="s">
        <v>19</v>
      </c>
      <c r="G20" s="4">
        <f t="shared" si="0"/>
        <v>3596.5833333333335</v>
      </c>
      <c r="J20" s="4" t="s">
        <v>19</v>
      </c>
      <c r="K20" s="4">
        <f t="shared" si="1"/>
        <v>59.94305555555556</v>
      </c>
    </row>
    <row r="21" spans="2:11">
      <c r="B21" s="8" t="s">
        <v>20</v>
      </c>
      <c r="C21" s="8">
        <v>235800</v>
      </c>
      <c r="F21" s="8" t="s">
        <v>20</v>
      </c>
      <c r="G21" s="7">
        <f t="shared" si="0"/>
        <v>3930</v>
      </c>
      <c r="J21" s="8" t="s">
        <v>20</v>
      </c>
      <c r="K21" s="7">
        <f t="shared" si="1"/>
        <v>65.5</v>
      </c>
    </row>
    <row r="22" spans="2:11">
      <c r="B22" s="8" t="s">
        <v>21</v>
      </c>
      <c r="C22" s="8">
        <v>229733</v>
      </c>
      <c r="F22" s="8" t="s">
        <v>21</v>
      </c>
      <c r="G22" s="7">
        <f t="shared" si="0"/>
        <v>3828.8833333333332</v>
      </c>
      <c r="J22" s="8" t="s">
        <v>21</v>
      </c>
      <c r="K22" s="7">
        <f t="shared" si="1"/>
        <v>63.814722222222223</v>
      </c>
    </row>
    <row r="23" spans="2:11">
      <c r="B23" s="3" t="s">
        <v>22</v>
      </c>
      <c r="C23" s="3">
        <v>226800</v>
      </c>
      <c r="F23" s="3" t="s">
        <v>22</v>
      </c>
      <c r="G23" s="3">
        <f t="shared" si="0"/>
        <v>3780</v>
      </c>
      <c r="J23" s="3" t="s">
        <v>22</v>
      </c>
      <c r="K23" s="3">
        <f t="shared" si="1"/>
        <v>63</v>
      </c>
    </row>
    <row r="26" spans="2:11" ht="18.75">
      <c r="B26" s="11" t="s">
        <v>12</v>
      </c>
      <c r="C26" s="11"/>
      <c r="D26" s="11"/>
      <c r="E26" s="11"/>
      <c r="F26" s="11"/>
      <c r="G26" s="11"/>
      <c r="H26" s="11"/>
      <c r="I26" s="11"/>
      <c r="J26" s="11"/>
      <c r="K26" s="11"/>
    </row>
    <row r="28" spans="2:11">
      <c r="B28" t="s">
        <v>0</v>
      </c>
      <c r="F28" t="s">
        <v>13</v>
      </c>
    </row>
    <row r="29" spans="2:11">
      <c r="B29" s="8"/>
      <c r="C29" s="8" t="s">
        <v>1</v>
      </c>
      <c r="F29" s="8"/>
      <c r="G29" s="8" t="s">
        <v>1</v>
      </c>
    </row>
    <row r="30" spans="2:11">
      <c r="B30" s="1" t="s">
        <v>8</v>
      </c>
      <c r="C30" s="7">
        <f>RANK(C5, C$5:C$12,0)</f>
        <v>4</v>
      </c>
      <c r="F30" s="1" t="s">
        <v>8</v>
      </c>
      <c r="G30" s="7">
        <f>RANK(C16,C$16:C$23,1)</f>
        <v>8</v>
      </c>
    </row>
    <row r="31" spans="2:11">
      <c r="B31" s="1" t="s">
        <v>17</v>
      </c>
      <c r="C31" s="7">
        <f t="shared" ref="C31:C37" si="2">RANK(C6, C$5:C$12,0)</f>
        <v>8</v>
      </c>
      <c r="F31" s="1" t="s">
        <v>17</v>
      </c>
      <c r="G31" s="7">
        <f t="shared" ref="G31:G37" si="3">RANK(C17,C$16:C$23,1)</f>
        <v>5</v>
      </c>
    </row>
    <row r="32" spans="2:11">
      <c r="B32" s="2" t="s">
        <v>18</v>
      </c>
      <c r="C32" s="2">
        <f t="shared" si="2"/>
        <v>1</v>
      </c>
      <c r="F32" s="2" t="s">
        <v>18</v>
      </c>
      <c r="G32" s="2">
        <f t="shared" si="3"/>
        <v>1</v>
      </c>
    </row>
    <row r="33" spans="2:16">
      <c r="B33" s="8" t="s">
        <v>16</v>
      </c>
      <c r="C33" s="7">
        <f t="shared" si="2"/>
        <v>7</v>
      </c>
      <c r="F33" s="8" t="s">
        <v>16</v>
      </c>
      <c r="G33" s="7">
        <f t="shared" si="3"/>
        <v>7</v>
      </c>
    </row>
    <row r="34" spans="2:16">
      <c r="B34" s="4" t="s">
        <v>19</v>
      </c>
      <c r="C34" s="4">
        <f t="shared" si="2"/>
        <v>2</v>
      </c>
      <c r="F34" s="4" t="s">
        <v>19</v>
      </c>
      <c r="G34" s="4">
        <f t="shared" si="3"/>
        <v>2</v>
      </c>
    </row>
    <row r="35" spans="2:16">
      <c r="B35" s="3" t="s">
        <v>20</v>
      </c>
      <c r="C35" s="3">
        <f t="shared" si="2"/>
        <v>3</v>
      </c>
      <c r="F35" s="8" t="s">
        <v>20</v>
      </c>
      <c r="G35" s="7">
        <f t="shared" si="3"/>
        <v>6</v>
      </c>
    </row>
    <row r="36" spans="2:16">
      <c r="B36" s="8" t="s">
        <v>21</v>
      </c>
      <c r="C36" s="7">
        <f t="shared" si="2"/>
        <v>6</v>
      </c>
      <c r="F36" s="8" t="s">
        <v>21</v>
      </c>
      <c r="G36" s="7">
        <f t="shared" si="3"/>
        <v>4</v>
      </c>
    </row>
    <row r="37" spans="2:16">
      <c r="B37" s="7" t="s">
        <v>22</v>
      </c>
      <c r="C37" s="7">
        <f t="shared" si="2"/>
        <v>5</v>
      </c>
      <c r="F37" s="3" t="s">
        <v>22</v>
      </c>
      <c r="G37" s="3">
        <f t="shared" si="3"/>
        <v>3</v>
      </c>
    </row>
    <row r="39" spans="2:16" ht="18.75">
      <c r="B39" s="9" t="s">
        <v>14</v>
      </c>
      <c r="C39" s="9"/>
      <c r="D39" s="9"/>
      <c r="E39" s="9"/>
      <c r="F39" s="9"/>
      <c r="G39" s="9"/>
      <c r="H39" s="9"/>
      <c r="I39" s="9"/>
      <c r="J39" s="9"/>
      <c r="K39" s="9"/>
      <c r="M39" s="6"/>
      <c r="N39" s="6"/>
      <c r="O39" s="6"/>
      <c r="P39" s="6"/>
    </row>
    <row r="40" spans="2:16">
      <c r="N40" s="6"/>
      <c r="O40" s="6"/>
      <c r="P40" s="6"/>
    </row>
    <row r="41" spans="2:16">
      <c r="B41" t="s">
        <v>0</v>
      </c>
      <c r="F41" t="s">
        <v>15</v>
      </c>
      <c r="K41" t="s">
        <v>26</v>
      </c>
    </row>
    <row r="42" spans="2:16">
      <c r="B42" s="10"/>
      <c r="C42" s="10" t="s">
        <v>1</v>
      </c>
      <c r="F42" s="10"/>
      <c r="G42" s="10" t="s">
        <v>1</v>
      </c>
      <c r="K42" s="10"/>
      <c r="L42" s="10" t="s">
        <v>28</v>
      </c>
      <c r="M42" s="10" t="s">
        <v>27</v>
      </c>
    </row>
    <row r="43" spans="2:16">
      <c r="B43" s="10" t="s">
        <v>8</v>
      </c>
      <c r="C43" s="10">
        <f>IF(C30=1,25,IF(C30=2,18,IF(C30=3,15,IF(C30=4,12,IF(C30=5,10,IF(C30=6,8,IF(C30=7,6,IF(C30=8,4,IF(C30=9,2,IF(C30=10,1,0))))))))))</f>
        <v>12</v>
      </c>
      <c r="F43" s="10" t="s">
        <v>8</v>
      </c>
      <c r="G43" s="10">
        <f>IF(G30=1,25,IF(G30=2,18,IF(G30=3,15,IF(G30=4,12,IF(G30=5,10,IF(G30=6,8,IF(G30=7,6,IF(G30=8,4,IF(G30=9,2,IF(G30=10,1,0))))))))))</f>
        <v>4</v>
      </c>
      <c r="K43" s="10" t="s">
        <v>8</v>
      </c>
      <c r="L43" s="10">
        <f>C43+G43</f>
        <v>16</v>
      </c>
      <c r="M43" s="10">
        <f>RANK(L43, L$43:L50,0)</f>
        <v>6</v>
      </c>
    </row>
    <row r="44" spans="2:16">
      <c r="B44" s="10" t="s">
        <v>17</v>
      </c>
      <c r="C44" s="10">
        <f t="shared" ref="C44:C50" si="4">IF(C31=1,25,IF(C31=2,18,IF(C31=3,15,IF(C31=4,12,IF(C31=5,10,IF(C31=6,8,IF(C31=7,6,IF(C31=8,4,IF(C31=9,2,IF(C31=10,1,0))))))))))</f>
        <v>4</v>
      </c>
      <c r="F44" s="10" t="s">
        <v>17</v>
      </c>
      <c r="G44" s="10">
        <f t="shared" ref="G44:G50" si="5">IF(G31=1,25,IF(G31=2,18,IF(G31=3,15,IF(G31=4,12,IF(G31=5,10,IF(G31=6,8,IF(G31=7,6,IF(G31=8,4,IF(G31=9,2,IF(G31=10,1,0))))))))))</f>
        <v>10</v>
      </c>
      <c r="K44" s="10" t="s">
        <v>17</v>
      </c>
      <c r="L44" s="10">
        <f t="shared" ref="L44:L50" si="6">C44+G44</f>
        <v>14</v>
      </c>
      <c r="M44" s="10">
        <f>RANK(L44, L$43:L51,0)</f>
        <v>7</v>
      </c>
    </row>
    <row r="45" spans="2:16">
      <c r="B45" s="2" t="s">
        <v>18</v>
      </c>
      <c r="C45" s="2">
        <f t="shared" si="4"/>
        <v>25</v>
      </c>
      <c r="F45" s="2" t="s">
        <v>18</v>
      </c>
      <c r="G45" s="2">
        <f t="shared" si="5"/>
        <v>25</v>
      </c>
      <c r="K45" s="2" t="s">
        <v>18</v>
      </c>
      <c r="L45" s="2">
        <f t="shared" si="6"/>
        <v>50</v>
      </c>
      <c r="M45" s="2">
        <f>RANK(L45, L$43:L52,0)</f>
        <v>1</v>
      </c>
    </row>
    <row r="46" spans="2:16">
      <c r="B46" s="10" t="s">
        <v>16</v>
      </c>
      <c r="C46" s="10">
        <f t="shared" si="4"/>
        <v>6</v>
      </c>
      <c r="F46" s="10" t="s">
        <v>16</v>
      </c>
      <c r="G46" s="10">
        <f t="shared" si="5"/>
        <v>6</v>
      </c>
      <c r="K46" s="10" t="s">
        <v>16</v>
      </c>
      <c r="L46" s="10">
        <f t="shared" si="6"/>
        <v>12</v>
      </c>
      <c r="M46" s="10">
        <f>RANK(L46, L$43:L53,0)</f>
        <v>8</v>
      </c>
    </row>
    <row r="47" spans="2:16">
      <c r="B47" s="4" t="s">
        <v>19</v>
      </c>
      <c r="C47" s="4">
        <f t="shared" si="4"/>
        <v>18</v>
      </c>
      <c r="F47" s="4" t="s">
        <v>19</v>
      </c>
      <c r="G47" s="4">
        <f t="shared" si="5"/>
        <v>18</v>
      </c>
      <c r="K47" s="4" t="s">
        <v>19</v>
      </c>
      <c r="L47" s="4">
        <f t="shared" si="6"/>
        <v>36</v>
      </c>
      <c r="M47" s="4">
        <f>RANK(L47, L$43:L54,0)</f>
        <v>2</v>
      </c>
    </row>
    <row r="48" spans="2:16">
      <c r="B48" s="3" t="s">
        <v>20</v>
      </c>
      <c r="C48" s="3">
        <f t="shared" si="4"/>
        <v>15</v>
      </c>
      <c r="F48" s="10" t="s">
        <v>20</v>
      </c>
      <c r="G48" s="10">
        <f t="shared" si="5"/>
        <v>8</v>
      </c>
      <c r="K48" s="10" t="s">
        <v>20</v>
      </c>
      <c r="L48" s="10">
        <f t="shared" si="6"/>
        <v>23</v>
      </c>
      <c r="M48" s="10">
        <f>RANK(L48, L$43:L55,0)</f>
        <v>4</v>
      </c>
    </row>
    <row r="49" spans="2:13">
      <c r="B49" s="10" t="s">
        <v>21</v>
      </c>
      <c r="C49" s="10">
        <f t="shared" si="4"/>
        <v>8</v>
      </c>
      <c r="F49" s="10" t="s">
        <v>21</v>
      </c>
      <c r="G49" s="10">
        <f t="shared" si="5"/>
        <v>12</v>
      </c>
      <c r="K49" s="10" t="s">
        <v>21</v>
      </c>
      <c r="L49" s="10">
        <f t="shared" si="6"/>
        <v>20</v>
      </c>
      <c r="M49" s="10">
        <f>RANK(L49, L$43:L56,0)</f>
        <v>5</v>
      </c>
    </row>
    <row r="50" spans="2:13">
      <c r="B50" s="7" t="s">
        <v>22</v>
      </c>
      <c r="C50" s="7">
        <f t="shared" si="4"/>
        <v>10</v>
      </c>
      <c r="F50" s="3" t="s">
        <v>22</v>
      </c>
      <c r="G50" s="3">
        <f t="shared" si="5"/>
        <v>15</v>
      </c>
      <c r="K50" s="3" t="s">
        <v>22</v>
      </c>
      <c r="L50" s="3">
        <f t="shared" si="6"/>
        <v>25</v>
      </c>
      <c r="M50" s="3">
        <f>RANK(L50, L$43:L57,0)</f>
        <v>3</v>
      </c>
    </row>
  </sheetData>
  <mergeCells count="4">
    <mergeCell ref="B2:K2"/>
    <mergeCell ref="B13:K13"/>
    <mergeCell ref="B26:K26"/>
    <mergeCell ref="B39:K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 Track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thái nguyễn</dc:creator>
  <cp:keywords/>
  <dc:description/>
  <cp:lastModifiedBy>thái nguyễn</cp:lastModifiedBy>
  <cp:revision/>
  <dcterms:created xsi:type="dcterms:W3CDTF">2022-05-29T17:14:43Z</dcterms:created>
  <dcterms:modified xsi:type="dcterms:W3CDTF">2023-08-15T09:58:16Z</dcterms:modified>
  <cp:category/>
  <cp:contentStatus/>
</cp:coreProperties>
</file>